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<sst xmlns="http://schemas.openxmlformats.org/spreadsheetml/2006/main" count="89" uniqueCount="64">
  <si>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</si>
  <si>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</si>
  <si>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</si>
  <si>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</si>
  <si>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</si>
  <si>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</si>
  <si>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</si>
  <si>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</si>
  <si>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</si>
  <si>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</si>
  <si>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</si>
  <si>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</si>
  <si>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</si>
  <si>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</si>
  <si>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</si>
  <si>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</si>
  <si>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</si>
  <si>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</si>
  <si>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</si>
  <si>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</si>
  <si>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</si>
  <si>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</si>
  <si>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</si>
  <si>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</si>
  <si>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</si>
  <si>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</si>
  <si>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</si>
  <si>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</si>
  <si>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</si>
  <si>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</si>
  <si>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</si>
  <si>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</si>
  <si>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</si>
  <si>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</si>
  <si>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</si>
  <si>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</si>
  <si>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</si>
  <si>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</si>
  <si>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</si>
  <si>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</si>
  <si>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</si>
  <si>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</si>
  <si>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</si>
  <si>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</si>
  <si>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</si>
  <si>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</si>
  <si>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</si>
  <si>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</si>
  <si>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</si>
  <si>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</si>
  <si>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</si>
  <si>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</si>
  <si>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</si>
  <si>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</si>
  <si>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</si>
  <si>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</si>
  <si>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</si>
  <si>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</si>
  <si>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</si>
  <si>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</si>
  <si>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</si>
  <si>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Ιούν.' 20</t>
  </si>
  <si>
    <t>Ιούλ.' 20</t>
  </si>
  <si>
    <t>ΠΙΝΑΚΑΣ 12 : Εγγεγραμμένη Ανεργία κατά Οικονομική Δραστηριότητα και Επαρχία τον Ιούνιο και Ιούλιο του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</si>
</sst>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X33" sqref="X33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3" t="s">
        <v>63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59</v>
      </c>
      <c r="E3" s="49" t="s">
        <v>5</v>
      </c>
      <c r="F3" s="50"/>
      <c r="G3" s="50"/>
      <c r="H3" s="51"/>
      <c r="I3" s="49" t="s">
        <v>37</v>
      </c>
      <c r="J3" s="50"/>
      <c r="K3" s="50"/>
      <c r="L3" s="51"/>
      <c r="M3" s="49" t="s">
        <v>38</v>
      </c>
      <c r="N3" s="50"/>
      <c r="O3" s="50"/>
      <c r="P3" s="51"/>
      <c r="Q3" s="49" t="s">
        <v>2</v>
      </c>
      <c r="R3" s="50"/>
      <c r="S3" s="50"/>
      <c r="T3" s="51"/>
      <c r="U3" s="49" t="s">
        <v>6</v>
      </c>
      <c r="V3" s="50"/>
      <c r="W3" s="50"/>
      <c r="X3" s="51"/>
      <c r="Y3" s="49" t="s">
        <v>4</v>
      </c>
      <c r="Z3" s="50"/>
      <c r="AA3" s="50"/>
      <c r="AB3" s="52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4" t="s">
        <v>1</v>
      </c>
      <c r="H4" s="54"/>
      <c r="I4" s="28" t="s">
        <v>61</v>
      </c>
      <c r="J4" s="28" t="s">
        <v>62</v>
      </c>
      <c r="K4" s="54" t="s">
        <v>1</v>
      </c>
      <c r="L4" s="54"/>
      <c r="M4" s="28" t="s">
        <v>61</v>
      </c>
      <c r="N4" s="28" t="s">
        <v>62</v>
      </c>
      <c r="O4" s="54" t="s">
        <v>1</v>
      </c>
      <c r="P4" s="54"/>
      <c r="Q4" s="28" t="s">
        <v>61</v>
      </c>
      <c r="R4" s="28" t="s">
        <v>62</v>
      </c>
      <c r="S4" s="54" t="s">
        <v>1</v>
      </c>
      <c r="T4" s="54"/>
      <c r="U4" s="28" t="s">
        <v>61</v>
      </c>
      <c r="V4" s="28" t="s">
        <v>62</v>
      </c>
      <c r="W4" s="54" t="s">
        <v>1</v>
      </c>
      <c r="X4" s="54"/>
      <c r="Y4" s="28" t="s">
        <v>61</v>
      </c>
      <c r="Z4" s="28" t="s">
        <v>62</v>
      </c>
      <c r="AA4" s="54" t="s">
        <v>1</v>
      </c>
      <c r="AB4" s="55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44</v>
      </c>
      <c r="F6" s="17">
        <v>41</v>
      </c>
      <c r="G6" s="11">
        <f>F6-E6</f>
        <v>-3</v>
      </c>
      <c r="H6" s="19">
        <f>G6/E6</f>
        <v>-6.8181818181818177E-2</v>
      </c>
      <c r="I6" s="17">
        <v>27</v>
      </c>
      <c r="J6" s="17">
        <v>30</v>
      </c>
      <c r="K6" s="11">
        <f>J6-I6</f>
        <v>3</v>
      </c>
      <c r="L6" s="19">
        <f>K6/I6</f>
        <v>0.1111111111111111</v>
      </c>
      <c r="M6" s="17">
        <v>17</v>
      </c>
      <c r="N6" s="17">
        <v>17</v>
      </c>
      <c r="O6" s="11">
        <f>N6-M6</f>
        <v>0</v>
      </c>
      <c r="P6" s="19">
        <f>O6/M6</f>
        <v>0</v>
      </c>
      <c r="Q6" s="17">
        <v>91</v>
      </c>
      <c r="R6" s="17">
        <v>90</v>
      </c>
      <c r="S6" s="11">
        <f>R6-Q6</f>
        <v>-1</v>
      </c>
      <c r="T6" s="19">
        <f>S6/Q6</f>
        <v>-1.098901098901099E-2</v>
      </c>
      <c r="U6" s="17">
        <v>19</v>
      </c>
      <c r="V6" s="17">
        <v>21</v>
      </c>
      <c r="W6" s="11">
        <f>V6-U6</f>
        <v>2</v>
      </c>
      <c r="X6" s="19">
        <f>W6/U6</f>
        <v>0.10526315789473684</v>
      </c>
      <c r="Y6" s="17">
        <f>E6+I6+M6+Q6+U6</f>
        <v>198</v>
      </c>
      <c r="Z6" s="17">
        <f>F6+J6+N6+R6+V6</f>
        <v>199</v>
      </c>
      <c r="AA6" s="11">
        <f>Z6-Y6</f>
        <v>1</v>
      </c>
      <c r="AB6" s="18">
        <f>AA6/Y6</f>
        <v>5.0505050505050509E-3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15</v>
      </c>
      <c r="F7" s="17">
        <v>12</v>
      </c>
      <c r="G7" s="11">
        <f t="shared" ref="G7:G22" si="0">F7-E7</f>
        <v>-3</v>
      </c>
      <c r="H7" s="19">
        <f t="shared" ref="H7:H22" si="1">G7/E7</f>
        <v>-0.2</v>
      </c>
      <c r="I7" s="17">
        <v>13</v>
      </c>
      <c r="J7" s="17">
        <v>12</v>
      </c>
      <c r="K7" s="11">
        <f t="shared" ref="K7:K21" si="2">J7-I7</f>
        <v>-1</v>
      </c>
      <c r="L7" s="19">
        <f t="shared" ref="L7:L21" si="3">K7/I7</f>
        <v>-7.6923076923076927E-2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6</v>
      </c>
      <c r="R7" s="17">
        <v>6</v>
      </c>
      <c r="S7" s="11">
        <f t="shared" ref="S7:S21" si="6">R7-Q7</f>
        <v>0</v>
      </c>
      <c r="T7" s="19">
        <f t="shared" ref="T7:T21" si="7">S7/Q7</f>
        <v>0</v>
      </c>
      <c r="U7" s="17">
        <v>3</v>
      </c>
      <c r="V7" s="17">
        <v>4</v>
      </c>
      <c r="W7" s="11">
        <f t="shared" ref="W7:W22" si="8">V7-U7</f>
        <v>1</v>
      </c>
      <c r="X7" s="19">
        <f t="shared" ref="X7:X21" si="9">W7/U7</f>
        <v>0.33333333333333331</v>
      </c>
      <c r="Y7" s="17">
        <f t="shared" ref="Y7:Z21" si="10">E7+I7+M7+Q7+U7</f>
        <v>41</v>
      </c>
      <c r="Z7" s="17">
        <f t="shared" si="10"/>
        <v>38</v>
      </c>
      <c r="AA7" s="11">
        <f t="shared" ref="AA7:AA21" si="11">Z7-Y7</f>
        <v>-3</v>
      </c>
      <c r="AB7" s="18">
        <f t="shared" ref="AB7:AB21" si="12">AA7/Y7</f>
        <v>-7.3170731707317069E-2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715</v>
      </c>
      <c r="F8" s="17">
        <v>693</v>
      </c>
      <c r="G8" s="11">
        <f t="shared" si="0"/>
        <v>-22</v>
      </c>
      <c r="H8" s="19">
        <f t="shared" si="1"/>
        <v>-3.0769230769230771E-2</v>
      </c>
      <c r="I8" s="17">
        <v>342</v>
      </c>
      <c r="J8" s="17">
        <v>340</v>
      </c>
      <c r="K8" s="11">
        <f t="shared" si="2"/>
        <v>-2</v>
      </c>
      <c r="L8" s="19">
        <f t="shared" si="3"/>
        <v>-5.8479532163742687E-3</v>
      </c>
      <c r="M8" s="17">
        <v>103</v>
      </c>
      <c r="N8" s="17">
        <v>107</v>
      </c>
      <c r="O8" s="11">
        <f t="shared" si="4"/>
        <v>4</v>
      </c>
      <c r="P8" s="19">
        <f t="shared" si="5"/>
        <v>3.8834951456310676E-2</v>
      </c>
      <c r="Q8" s="17">
        <v>465</v>
      </c>
      <c r="R8" s="17">
        <v>472</v>
      </c>
      <c r="S8" s="11">
        <f t="shared" si="6"/>
        <v>7</v>
      </c>
      <c r="T8" s="19">
        <f t="shared" si="7"/>
        <v>1.5053763440860216E-2</v>
      </c>
      <c r="U8" s="17">
        <v>117</v>
      </c>
      <c r="V8" s="17">
        <v>116</v>
      </c>
      <c r="W8" s="11">
        <f t="shared" si="8"/>
        <v>-1</v>
      </c>
      <c r="X8" s="19">
        <f t="shared" si="9"/>
        <v>-8.5470085470085479E-3</v>
      </c>
      <c r="Y8" s="17">
        <f t="shared" si="10"/>
        <v>1742</v>
      </c>
      <c r="Z8" s="17">
        <f t="shared" si="10"/>
        <v>1728</v>
      </c>
      <c r="AA8" s="11">
        <f t="shared" si="11"/>
        <v>-14</v>
      </c>
      <c r="AB8" s="18">
        <f t="shared" si="12"/>
        <v>-8.0367393800229621E-3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7</v>
      </c>
      <c r="F9" s="17">
        <v>8</v>
      </c>
      <c r="G9" s="11">
        <f t="shared" si="0"/>
        <v>1</v>
      </c>
      <c r="H9" s="19">
        <f t="shared" si="1"/>
        <v>0.14285714285714285</v>
      </c>
      <c r="I9" s="17">
        <v>4</v>
      </c>
      <c r="J9" s="17">
        <v>3</v>
      </c>
      <c r="K9" s="11">
        <f t="shared" si="2"/>
        <v>-1</v>
      </c>
      <c r="L9" s="19">
        <f t="shared" si="3"/>
        <v>-0.25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3</v>
      </c>
      <c r="S9" s="11">
        <f t="shared" si="6"/>
        <v>-1</v>
      </c>
      <c r="T9" s="19">
        <f t="shared" si="7"/>
        <v>-0.25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15</v>
      </c>
      <c r="Z9" s="17">
        <f t="shared" si="10"/>
        <v>14</v>
      </c>
      <c r="AA9" s="11">
        <f t="shared" si="11"/>
        <v>-1</v>
      </c>
      <c r="AB9" s="18">
        <f t="shared" si="12"/>
        <v>-6.6666666666666666E-2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38</v>
      </c>
      <c r="F10" s="17">
        <v>37</v>
      </c>
      <c r="G10" s="11">
        <f t="shared" si="0"/>
        <v>-1</v>
      </c>
      <c r="H10" s="19">
        <f t="shared" si="1"/>
        <v>-2.6315789473684209E-2</v>
      </c>
      <c r="I10" s="17">
        <v>26</v>
      </c>
      <c r="J10" s="17">
        <v>26</v>
      </c>
      <c r="K10" s="11">
        <f t="shared" si="2"/>
        <v>0</v>
      </c>
      <c r="L10" s="19">
        <f t="shared" si="3"/>
        <v>0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23</v>
      </c>
      <c r="R10" s="17">
        <v>26</v>
      </c>
      <c r="S10" s="11">
        <f t="shared" si="6"/>
        <v>3</v>
      </c>
      <c r="T10" s="19">
        <f t="shared" si="7"/>
        <v>0.13043478260869565</v>
      </c>
      <c r="U10" s="17">
        <v>6</v>
      </c>
      <c r="V10" s="17">
        <v>5</v>
      </c>
      <c r="W10" s="11">
        <f t="shared" si="8"/>
        <v>-1</v>
      </c>
      <c r="X10" s="19">
        <f t="shared" si="9"/>
        <v>-0.16666666666666666</v>
      </c>
      <c r="Y10" s="17">
        <f t="shared" si="10"/>
        <v>96</v>
      </c>
      <c r="Z10" s="17">
        <f t="shared" si="10"/>
        <v>97</v>
      </c>
      <c r="AA10" s="11">
        <f t="shared" si="11"/>
        <v>1</v>
      </c>
      <c r="AB10" s="18">
        <f t="shared" si="12"/>
        <v>1.0416666666666666E-2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488</v>
      </c>
      <c r="F11" s="17">
        <v>468</v>
      </c>
      <c r="G11" s="11">
        <f t="shared" si="0"/>
        <v>-20</v>
      </c>
      <c r="H11" s="19">
        <f t="shared" si="1"/>
        <v>-4.0983606557377046E-2</v>
      </c>
      <c r="I11" s="17">
        <v>192</v>
      </c>
      <c r="J11" s="17">
        <v>200</v>
      </c>
      <c r="K11" s="11">
        <f t="shared" si="2"/>
        <v>8</v>
      </c>
      <c r="L11" s="19">
        <f t="shared" si="3"/>
        <v>4.1666666666666664E-2</v>
      </c>
      <c r="M11" s="17">
        <v>131</v>
      </c>
      <c r="N11" s="17">
        <v>129</v>
      </c>
      <c r="O11" s="11">
        <f t="shared" si="4"/>
        <v>-2</v>
      </c>
      <c r="P11" s="19">
        <f t="shared" si="5"/>
        <v>-1.5267175572519083E-2</v>
      </c>
      <c r="Q11" s="17">
        <v>514</v>
      </c>
      <c r="R11" s="17">
        <v>497</v>
      </c>
      <c r="S11" s="11">
        <f t="shared" si="6"/>
        <v>-17</v>
      </c>
      <c r="T11" s="19">
        <f t="shared" si="7"/>
        <v>-3.3073929961089495E-2</v>
      </c>
      <c r="U11" s="17">
        <v>248</v>
      </c>
      <c r="V11" s="17">
        <v>255</v>
      </c>
      <c r="W11" s="11">
        <f t="shared" si="8"/>
        <v>7</v>
      </c>
      <c r="X11" s="19">
        <f t="shared" si="9"/>
        <v>2.8225806451612902E-2</v>
      </c>
      <c r="Y11" s="17">
        <f t="shared" si="10"/>
        <v>1573</v>
      </c>
      <c r="Z11" s="17">
        <f t="shared" si="10"/>
        <v>1549</v>
      </c>
      <c r="AA11" s="11">
        <f t="shared" si="11"/>
        <v>-24</v>
      </c>
      <c r="AB11" s="18">
        <f t="shared" si="12"/>
        <v>-1.5257469802924348E-2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1741</v>
      </c>
      <c r="F12" s="17">
        <v>1701</v>
      </c>
      <c r="G12" s="11">
        <f t="shared" si="0"/>
        <v>-40</v>
      </c>
      <c r="H12" s="19">
        <f t="shared" si="1"/>
        <v>-2.2975301550832855E-2</v>
      </c>
      <c r="I12" s="17">
        <v>948</v>
      </c>
      <c r="J12" s="17">
        <v>984</v>
      </c>
      <c r="K12" s="11">
        <f t="shared" si="2"/>
        <v>36</v>
      </c>
      <c r="L12" s="19">
        <f t="shared" si="3"/>
        <v>3.7974683544303799E-2</v>
      </c>
      <c r="M12" s="17">
        <v>626</v>
      </c>
      <c r="N12" s="17">
        <v>609</v>
      </c>
      <c r="O12" s="11">
        <f t="shared" si="4"/>
        <v>-17</v>
      </c>
      <c r="P12" s="19">
        <f t="shared" si="5"/>
        <v>-2.7156549520766772E-2</v>
      </c>
      <c r="Q12" s="17">
        <v>1426</v>
      </c>
      <c r="R12" s="17">
        <v>1468</v>
      </c>
      <c r="S12" s="11">
        <f t="shared" si="6"/>
        <v>42</v>
      </c>
      <c r="T12" s="19">
        <f t="shared" si="7"/>
        <v>2.9453015427769985E-2</v>
      </c>
      <c r="U12" s="17">
        <v>580</v>
      </c>
      <c r="V12" s="17">
        <v>585</v>
      </c>
      <c r="W12" s="11">
        <f t="shared" si="8"/>
        <v>5</v>
      </c>
      <c r="X12" s="19">
        <f t="shared" si="9"/>
        <v>8.6206896551724137E-3</v>
      </c>
      <c r="Y12" s="17">
        <f t="shared" si="10"/>
        <v>5321</v>
      </c>
      <c r="Z12" s="17">
        <f t="shared" si="10"/>
        <v>5347</v>
      </c>
      <c r="AA12" s="11">
        <f t="shared" si="11"/>
        <v>26</v>
      </c>
      <c r="AB12" s="18">
        <f t="shared" si="12"/>
        <v>4.8862995677504233E-3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212</v>
      </c>
      <c r="F13" s="17">
        <v>247</v>
      </c>
      <c r="G13" s="11">
        <f t="shared" si="0"/>
        <v>35</v>
      </c>
      <c r="H13" s="19">
        <f t="shared" si="1"/>
        <v>0.1650943396226415</v>
      </c>
      <c r="I13" s="17">
        <v>446</v>
      </c>
      <c r="J13" s="17">
        <v>426</v>
      </c>
      <c r="K13" s="11">
        <f t="shared" si="2"/>
        <v>-20</v>
      </c>
      <c r="L13" s="19">
        <f t="shared" si="3"/>
        <v>-4.4843049327354258E-2</v>
      </c>
      <c r="M13" s="17">
        <v>198</v>
      </c>
      <c r="N13" s="17">
        <v>183</v>
      </c>
      <c r="O13" s="11">
        <f t="shared" si="4"/>
        <v>-15</v>
      </c>
      <c r="P13" s="19">
        <f t="shared" si="5"/>
        <v>-7.575757575757576E-2</v>
      </c>
      <c r="Q13" s="17">
        <v>319</v>
      </c>
      <c r="R13" s="17">
        <v>337</v>
      </c>
      <c r="S13" s="11">
        <f t="shared" si="6"/>
        <v>18</v>
      </c>
      <c r="T13" s="19">
        <f t="shared" si="7"/>
        <v>5.6426332288401257E-2</v>
      </c>
      <c r="U13" s="17">
        <v>245</v>
      </c>
      <c r="V13" s="17">
        <v>244</v>
      </c>
      <c r="W13" s="11">
        <f t="shared" si="8"/>
        <v>-1</v>
      </c>
      <c r="X13" s="19">
        <f t="shared" si="9"/>
        <v>-4.0816326530612249E-3</v>
      </c>
      <c r="Y13" s="17">
        <f t="shared" si="10"/>
        <v>1420</v>
      </c>
      <c r="Z13" s="17">
        <f t="shared" si="10"/>
        <v>1437</v>
      </c>
      <c r="AA13" s="11">
        <f t="shared" si="11"/>
        <v>17</v>
      </c>
      <c r="AB13" s="18">
        <f t="shared" si="12"/>
        <v>1.1971830985915493E-2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683</v>
      </c>
      <c r="F14" s="17">
        <v>695</v>
      </c>
      <c r="G14" s="11">
        <f t="shared" si="0"/>
        <v>12</v>
      </c>
      <c r="H14" s="19">
        <f t="shared" si="1"/>
        <v>1.7569546120058566E-2</v>
      </c>
      <c r="I14" s="17">
        <v>1580</v>
      </c>
      <c r="J14" s="17">
        <v>1468</v>
      </c>
      <c r="K14" s="11">
        <f t="shared" si="2"/>
        <v>-112</v>
      </c>
      <c r="L14" s="19">
        <f t="shared" si="3"/>
        <v>-7.0886075949367092E-2</v>
      </c>
      <c r="M14" s="17">
        <v>4066</v>
      </c>
      <c r="N14" s="17">
        <v>3608</v>
      </c>
      <c r="O14" s="11">
        <f t="shared" si="4"/>
        <v>-458</v>
      </c>
      <c r="P14" s="19">
        <f t="shared" si="5"/>
        <v>-0.11264141662567634</v>
      </c>
      <c r="Q14" s="17">
        <v>961</v>
      </c>
      <c r="R14" s="17">
        <v>974</v>
      </c>
      <c r="S14" s="11">
        <f t="shared" si="6"/>
        <v>13</v>
      </c>
      <c r="T14" s="19">
        <f t="shared" si="7"/>
        <v>1.3527575442247659E-2</v>
      </c>
      <c r="U14" s="17">
        <v>1562</v>
      </c>
      <c r="V14" s="17">
        <v>1471</v>
      </c>
      <c r="W14" s="11">
        <f t="shared" si="8"/>
        <v>-91</v>
      </c>
      <c r="X14" s="19">
        <f t="shared" si="9"/>
        <v>-5.8258642765685022E-2</v>
      </c>
      <c r="Y14" s="17">
        <f t="shared" si="10"/>
        <v>8852</v>
      </c>
      <c r="Z14" s="17">
        <f t="shared" si="10"/>
        <v>8216</v>
      </c>
      <c r="AA14" s="11">
        <f t="shared" si="11"/>
        <v>-636</v>
      </c>
      <c r="AB14" s="18">
        <f t="shared" si="12"/>
        <v>-7.1848169905106188E-2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331</v>
      </c>
      <c r="F15" s="17">
        <v>342</v>
      </c>
      <c r="G15" s="11">
        <f t="shared" si="0"/>
        <v>11</v>
      </c>
      <c r="H15" s="19">
        <f t="shared" si="1"/>
        <v>3.3232628398791542E-2</v>
      </c>
      <c r="I15" s="17">
        <v>98</v>
      </c>
      <c r="J15" s="17">
        <v>97</v>
      </c>
      <c r="K15" s="11">
        <f t="shared" si="2"/>
        <v>-1</v>
      </c>
      <c r="L15" s="19">
        <f t="shared" si="3"/>
        <v>-1.020408163265306E-2</v>
      </c>
      <c r="M15" s="17">
        <v>35</v>
      </c>
      <c r="N15" s="17">
        <v>30</v>
      </c>
      <c r="O15" s="11">
        <f t="shared" si="4"/>
        <v>-5</v>
      </c>
      <c r="P15" s="19">
        <f t="shared" si="5"/>
        <v>-0.14285714285714285</v>
      </c>
      <c r="Q15" s="17">
        <v>167</v>
      </c>
      <c r="R15" s="17">
        <v>197</v>
      </c>
      <c r="S15" s="11">
        <f t="shared" si="6"/>
        <v>30</v>
      </c>
      <c r="T15" s="19">
        <f t="shared" si="7"/>
        <v>0.17964071856287425</v>
      </c>
      <c r="U15" s="17">
        <v>14</v>
      </c>
      <c r="V15" s="17">
        <v>16</v>
      </c>
      <c r="W15" s="11">
        <f t="shared" si="8"/>
        <v>2</v>
      </c>
      <c r="X15" s="19">
        <f t="shared" si="9"/>
        <v>0.14285714285714285</v>
      </c>
      <c r="Y15" s="17">
        <f t="shared" si="10"/>
        <v>645</v>
      </c>
      <c r="Z15" s="17">
        <f t="shared" si="10"/>
        <v>682</v>
      </c>
      <c r="AA15" s="11">
        <f t="shared" si="11"/>
        <v>37</v>
      </c>
      <c r="AB15" s="18">
        <f t="shared" si="12"/>
        <v>5.7364341085271317E-2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607</v>
      </c>
      <c r="F16" s="17">
        <v>609</v>
      </c>
      <c r="G16" s="11">
        <f t="shared" si="0"/>
        <v>2</v>
      </c>
      <c r="H16" s="19">
        <f t="shared" si="1"/>
        <v>3.2948929159802307E-3</v>
      </c>
      <c r="I16" s="17">
        <v>159</v>
      </c>
      <c r="J16" s="17">
        <v>158</v>
      </c>
      <c r="K16" s="11">
        <f t="shared" si="2"/>
        <v>-1</v>
      </c>
      <c r="L16" s="19">
        <f t="shared" si="3"/>
        <v>-6.2893081761006293E-3</v>
      </c>
      <c r="M16" s="17">
        <v>35</v>
      </c>
      <c r="N16" s="17">
        <v>41</v>
      </c>
      <c r="O16" s="11">
        <f t="shared" si="4"/>
        <v>6</v>
      </c>
      <c r="P16" s="19">
        <f t="shared" si="5"/>
        <v>0.17142857142857143</v>
      </c>
      <c r="Q16" s="17">
        <v>470</v>
      </c>
      <c r="R16" s="17">
        <v>474</v>
      </c>
      <c r="S16" s="11">
        <f t="shared" si="6"/>
        <v>4</v>
      </c>
      <c r="T16" s="19">
        <f t="shared" si="7"/>
        <v>8.5106382978723406E-3</v>
      </c>
      <c r="U16" s="17">
        <v>113</v>
      </c>
      <c r="V16" s="17">
        <v>125</v>
      </c>
      <c r="W16" s="11">
        <f t="shared" si="8"/>
        <v>12</v>
      </c>
      <c r="X16" s="19">
        <f t="shared" si="9"/>
        <v>0.10619469026548672</v>
      </c>
      <c r="Y16" s="17">
        <f t="shared" si="10"/>
        <v>1384</v>
      </c>
      <c r="Z16" s="17">
        <f t="shared" si="10"/>
        <v>1407</v>
      </c>
      <c r="AA16" s="11">
        <f t="shared" si="11"/>
        <v>23</v>
      </c>
      <c r="AB16" s="18">
        <f t="shared" si="12"/>
        <v>1.6618497109826588E-2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58</v>
      </c>
      <c r="F17" s="17">
        <v>57</v>
      </c>
      <c r="G17" s="11">
        <f t="shared" si="0"/>
        <v>-1</v>
      </c>
      <c r="H17" s="19">
        <f t="shared" si="1"/>
        <v>-1.7241379310344827E-2</v>
      </c>
      <c r="I17" s="17">
        <v>44</v>
      </c>
      <c r="J17" s="17">
        <v>46</v>
      </c>
      <c r="K17" s="11">
        <f t="shared" si="2"/>
        <v>2</v>
      </c>
      <c r="L17" s="19">
        <f t="shared" si="3"/>
        <v>4.5454545454545456E-2</v>
      </c>
      <c r="M17" s="17">
        <v>48</v>
      </c>
      <c r="N17" s="17">
        <v>45</v>
      </c>
      <c r="O17" s="11">
        <f t="shared" si="4"/>
        <v>-3</v>
      </c>
      <c r="P17" s="19">
        <f t="shared" si="5"/>
        <v>-6.25E-2</v>
      </c>
      <c r="Q17" s="17">
        <v>106</v>
      </c>
      <c r="R17" s="17">
        <v>102</v>
      </c>
      <c r="S17" s="11">
        <f t="shared" si="6"/>
        <v>-4</v>
      </c>
      <c r="T17" s="19">
        <f t="shared" si="7"/>
        <v>-3.7735849056603772E-2</v>
      </c>
      <c r="U17" s="17">
        <v>38</v>
      </c>
      <c r="V17" s="17">
        <v>40</v>
      </c>
      <c r="W17" s="11">
        <f t="shared" si="8"/>
        <v>2</v>
      </c>
      <c r="X17" s="19">
        <f t="shared" si="9"/>
        <v>5.2631578947368418E-2</v>
      </c>
      <c r="Y17" s="17">
        <f t="shared" si="10"/>
        <v>294</v>
      </c>
      <c r="Z17" s="17">
        <f t="shared" si="10"/>
        <v>290</v>
      </c>
      <c r="AA17" s="11">
        <f t="shared" si="11"/>
        <v>-4</v>
      </c>
      <c r="AB17" s="18">
        <f t="shared" si="12"/>
        <v>-1.3605442176870748E-2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749</v>
      </c>
      <c r="F18" s="17">
        <v>924</v>
      </c>
      <c r="G18" s="11">
        <f t="shared" si="0"/>
        <v>175</v>
      </c>
      <c r="H18" s="19">
        <f t="shared" si="1"/>
        <v>0.23364485981308411</v>
      </c>
      <c r="I18" s="17">
        <v>347</v>
      </c>
      <c r="J18" s="17">
        <v>472</v>
      </c>
      <c r="K18" s="11">
        <f t="shared" si="2"/>
        <v>125</v>
      </c>
      <c r="L18" s="19">
        <f t="shared" si="3"/>
        <v>0.36023054755043227</v>
      </c>
      <c r="M18" s="17">
        <v>119</v>
      </c>
      <c r="N18" s="17">
        <v>121</v>
      </c>
      <c r="O18" s="11">
        <f t="shared" si="4"/>
        <v>2</v>
      </c>
      <c r="P18" s="19">
        <f t="shared" si="5"/>
        <v>1.680672268907563E-2</v>
      </c>
      <c r="Q18" s="17">
        <v>362</v>
      </c>
      <c r="R18" s="17">
        <v>453</v>
      </c>
      <c r="S18" s="11">
        <f t="shared" si="6"/>
        <v>91</v>
      </c>
      <c r="T18" s="19">
        <f t="shared" si="7"/>
        <v>0.25138121546961328</v>
      </c>
      <c r="U18" s="17">
        <v>277</v>
      </c>
      <c r="V18" s="17">
        <v>264</v>
      </c>
      <c r="W18" s="11">
        <f t="shared" si="8"/>
        <v>-13</v>
      </c>
      <c r="X18" s="19">
        <f t="shared" si="9"/>
        <v>-4.6931407942238268E-2</v>
      </c>
      <c r="Y18" s="17">
        <f t="shared" si="10"/>
        <v>1854</v>
      </c>
      <c r="Z18" s="17">
        <f t="shared" si="10"/>
        <v>2234</v>
      </c>
      <c r="AA18" s="11">
        <f t="shared" si="11"/>
        <v>380</v>
      </c>
      <c r="AB18" s="18">
        <f t="shared" si="12"/>
        <v>0.20496224379719524</v>
      </c>
      <c r="AC18" s="1"/>
    </row>
    <row r="19" spans="2:29" ht="16.5" customHeight="1" x14ac:dyDescent="0.25">
      <c r="B19" s="35" t="s">
        <v>57</v>
      </c>
      <c r="C19" s="30" t="s">
        <v>58</v>
      </c>
      <c r="D19" s="20" t="s">
        <v>21</v>
      </c>
      <c r="E19" s="17">
        <v>200</v>
      </c>
      <c r="F19" s="17">
        <v>220</v>
      </c>
      <c r="G19" s="11">
        <f t="shared" si="0"/>
        <v>20</v>
      </c>
      <c r="H19" s="19">
        <f t="shared" si="1"/>
        <v>0.1</v>
      </c>
      <c r="I19" s="17">
        <v>72</v>
      </c>
      <c r="J19" s="17">
        <v>77</v>
      </c>
      <c r="K19" s="11">
        <f t="shared" si="2"/>
        <v>5</v>
      </c>
      <c r="L19" s="19">
        <f t="shared" si="3"/>
        <v>6.9444444444444448E-2</v>
      </c>
      <c r="M19" s="17">
        <v>19</v>
      </c>
      <c r="N19" s="17">
        <v>22</v>
      </c>
      <c r="O19" s="11">
        <f t="shared" si="4"/>
        <v>3</v>
      </c>
      <c r="P19" s="19">
        <f t="shared" si="5"/>
        <v>0.15789473684210525</v>
      </c>
      <c r="Q19" s="17">
        <v>150</v>
      </c>
      <c r="R19" s="17">
        <v>164</v>
      </c>
      <c r="S19" s="11">
        <f t="shared" si="6"/>
        <v>14</v>
      </c>
      <c r="T19" s="19">
        <f t="shared" si="7"/>
        <v>9.3333333333333338E-2</v>
      </c>
      <c r="U19" s="17">
        <v>41</v>
      </c>
      <c r="V19" s="17">
        <v>45</v>
      </c>
      <c r="W19" s="11">
        <f t="shared" si="8"/>
        <v>4</v>
      </c>
      <c r="X19" s="19">
        <f t="shared" si="9"/>
        <v>9.7560975609756101E-2</v>
      </c>
      <c r="Y19" s="17">
        <f t="shared" si="10"/>
        <v>482</v>
      </c>
      <c r="Z19" s="17">
        <f t="shared" si="10"/>
        <v>528</v>
      </c>
      <c r="AA19" s="11">
        <f t="shared" si="11"/>
        <v>46</v>
      </c>
      <c r="AB19" s="18">
        <f t="shared" si="12"/>
        <v>9.5435684647302899E-2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1974</v>
      </c>
      <c r="F20" s="17">
        <v>2434</v>
      </c>
      <c r="G20" s="11">
        <f t="shared" si="0"/>
        <v>460</v>
      </c>
      <c r="H20" s="19">
        <f t="shared" si="1"/>
        <v>0.23302938196555217</v>
      </c>
      <c r="I20" s="17">
        <v>894</v>
      </c>
      <c r="J20" s="17">
        <v>1042</v>
      </c>
      <c r="K20" s="11">
        <f t="shared" si="2"/>
        <v>148</v>
      </c>
      <c r="L20" s="19">
        <f t="shared" si="3"/>
        <v>0.16554809843400448</v>
      </c>
      <c r="M20" s="17">
        <v>632</v>
      </c>
      <c r="N20" s="17">
        <v>640</v>
      </c>
      <c r="O20" s="11">
        <f t="shared" si="4"/>
        <v>8</v>
      </c>
      <c r="P20" s="19">
        <f t="shared" si="5"/>
        <v>1.2658227848101266E-2</v>
      </c>
      <c r="Q20" s="17">
        <v>1553</v>
      </c>
      <c r="R20" s="17">
        <v>2102</v>
      </c>
      <c r="S20" s="11">
        <f t="shared" si="6"/>
        <v>549</v>
      </c>
      <c r="T20" s="19">
        <f t="shared" si="7"/>
        <v>0.3535093367675467</v>
      </c>
      <c r="U20" s="17">
        <v>594</v>
      </c>
      <c r="V20" s="17">
        <v>648</v>
      </c>
      <c r="W20" s="11">
        <f t="shared" si="8"/>
        <v>54</v>
      </c>
      <c r="X20" s="19">
        <f t="shared" si="9"/>
        <v>9.0909090909090912E-2</v>
      </c>
      <c r="Y20" s="17">
        <f t="shared" si="10"/>
        <v>5647</v>
      </c>
      <c r="Z20" s="17">
        <f t="shared" si="10"/>
        <v>6866</v>
      </c>
      <c r="AA20" s="11">
        <f t="shared" si="11"/>
        <v>1219</v>
      </c>
      <c r="AB20" s="18">
        <f t="shared" si="12"/>
        <v>0.2158668319461661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545</v>
      </c>
      <c r="F21" s="17">
        <v>577</v>
      </c>
      <c r="G21" s="11">
        <f t="shared" si="0"/>
        <v>32</v>
      </c>
      <c r="H21" s="19">
        <f t="shared" si="1"/>
        <v>5.8715596330275233E-2</v>
      </c>
      <c r="I21" s="48">
        <v>229</v>
      </c>
      <c r="J21" s="17">
        <v>265</v>
      </c>
      <c r="K21" s="11">
        <f t="shared" si="2"/>
        <v>36</v>
      </c>
      <c r="L21" s="19">
        <f t="shared" si="3"/>
        <v>0.15720524017467249</v>
      </c>
      <c r="M21" s="48">
        <v>52</v>
      </c>
      <c r="N21" s="17">
        <v>52</v>
      </c>
      <c r="O21" s="11">
        <f t="shared" si="4"/>
        <v>0</v>
      </c>
      <c r="P21" s="19">
        <f t="shared" si="5"/>
        <v>0</v>
      </c>
      <c r="Q21" s="17">
        <v>455</v>
      </c>
      <c r="R21" s="17">
        <v>460</v>
      </c>
      <c r="S21" s="11">
        <f t="shared" si="6"/>
        <v>5</v>
      </c>
      <c r="T21" s="19">
        <f t="shared" si="7"/>
        <v>1.098901098901099E-2</v>
      </c>
      <c r="U21" s="17">
        <v>313</v>
      </c>
      <c r="V21" s="17">
        <v>327</v>
      </c>
      <c r="W21" s="11">
        <f t="shared" si="8"/>
        <v>14</v>
      </c>
      <c r="X21" s="19">
        <f t="shared" si="9"/>
        <v>4.472843450479233E-2</v>
      </c>
      <c r="Y21" s="17">
        <f t="shared" si="10"/>
        <v>1594</v>
      </c>
      <c r="Z21" s="17">
        <f t="shared" si="10"/>
        <v>1681</v>
      </c>
      <c r="AA21" s="11">
        <f t="shared" si="11"/>
        <v>87</v>
      </c>
      <c r="AB21" s="18">
        <f t="shared" si="12"/>
        <v>5.4579673776662486E-2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8407</v>
      </c>
      <c r="F22" s="40">
        <f>SUM(F6:F21)</f>
        <v>9065</v>
      </c>
      <c r="G22" s="43">
        <f t="shared" si="0"/>
        <v>658</v>
      </c>
      <c r="H22" s="44">
        <f t="shared" si="1"/>
        <v>7.8268109908409655E-2</v>
      </c>
      <c r="I22" s="40">
        <f>SUM(I6:I21)</f>
        <v>5421</v>
      </c>
      <c r="J22" s="40">
        <f>SUM(J6:J21)</f>
        <v>5646</v>
      </c>
      <c r="K22" s="40">
        <f t="shared" ref="K22" si="13">J22-I22</f>
        <v>225</v>
      </c>
      <c r="L22" s="41">
        <f t="shared" ref="L22" si="14">K22/I22</f>
        <v>4.1505257332595462E-2</v>
      </c>
      <c r="M22" s="40">
        <f>SUM(M6:M21)</f>
        <v>6088</v>
      </c>
      <c r="N22" s="40">
        <f>SUM(N6:N21)</f>
        <v>5611</v>
      </c>
      <c r="O22" s="40">
        <f t="shared" ref="O22" si="15">N22-M22</f>
        <v>-477</v>
      </c>
      <c r="P22" s="41">
        <f t="shared" ref="P22" si="16">O22/M22</f>
        <v>-7.835085413929041E-2</v>
      </c>
      <c r="Q22" s="40">
        <f>SUM(Q6:Q21)</f>
        <v>7072</v>
      </c>
      <c r="R22" s="40">
        <f>SUM(R6:R21)</f>
        <v>7825</v>
      </c>
      <c r="S22" s="40">
        <f t="shared" ref="S22" si="17">R22-Q22</f>
        <v>753</v>
      </c>
      <c r="T22" s="41">
        <f t="shared" ref="T22" si="18">S22/Q22</f>
        <v>0.1064762443438914</v>
      </c>
      <c r="U22" s="47">
        <f>SUM(U6:U21)</f>
        <v>4170</v>
      </c>
      <c r="V22" s="40">
        <f>SUM(V6:V21)</f>
        <v>4166</v>
      </c>
      <c r="W22" s="40">
        <f t="shared" si="8"/>
        <v>-4</v>
      </c>
      <c r="X22" s="41">
        <f t="shared" ref="X22" si="19">W22/U22</f>
        <v>-9.5923261390887292E-4</v>
      </c>
      <c r="Y22" s="40">
        <f>SUM(Y6:Y21)</f>
        <v>31158</v>
      </c>
      <c r="Z22" s="40">
        <f>SUM(Z6:Z21)</f>
        <v>32313</v>
      </c>
      <c r="AA22" s="40">
        <f t="shared" ref="AA22" si="20">Z22-Y22</f>
        <v>1155</v>
      </c>
      <c r="AB22" s="42">
        <f t="shared" ref="AB22" si="21">AA22/Y22</f>
        <v>3.7069131523204311E-2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60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2020-08-07T10:07:09Z</cp:lastPrinted>
  <dcterms:created xsi:type="dcterms:W3CDTF">2003-11-04T06:27:00Z</dcterms:created>
  <dcterms:modified xsi:type="dcterms:W3CDTF">2020-08-07T10:07:11Z</dcterms:modified>
</cp:coreProperties>
</file>